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870" yWindow="885" windowWidth="27255" windowHeight="11670"/>
  </bookViews>
  <sheets>
    <sheet name="Нарушения (Город)" sheetId="2" r:id="rId1"/>
    <sheet name="ahistory_our" sheetId="4" r:id="rId2"/>
  </sheets>
  <definedNames>
    <definedName name="_xlnm._FilterDatabase" localSheetId="1" hidden="1">ahistory_our!$A$1:$E$22</definedName>
    <definedName name="_xlnm._FilterDatabase" localSheetId="0" hidden="1">'Нарушения (Город)'!$A$1:$K$13</definedName>
  </definedNames>
  <calcPr calcId="145621"/>
</workbook>
</file>

<file path=xl/calcChain.xml><?xml version="1.0" encoding="utf-8"?>
<calcChain xmlns="http://schemas.openxmlformats.org/spreadsheetml/2006/main">
  <c r="H7" i="2" l="1"/>
  <c r="H8" i="2"/>
  <c r="H9" i="2"/>
  <c r="H10" i="2"/>
  <c r="H11" i="2"/>
  <c r="H12" i="2"/>
  <c r="H13" i="2"/>
  <c r="H2" i="2"/>
  <c r="H3" i="2"/>
  <c r="H4" i="2"/>
  <c r="H5" i="2"/>
  <c r="H6" i="2"/>
  <c r="G8" i="2" l="1"/>
  <c r="G9" i="2"/>
  <c r="G10" i="2"/>
  <c r="G11" i="2"/>
  <c r="G12" i="2"/>
  <c r="G13" i="2"/>
  <c r="G2" i="2"/>
  <c r="G3" i="2"/>
  <c r="G4" i="2"/>
  <c r="G5" i="2"/>
  <c r="G6" i="2"/>
  <c r="G7" i="2"/>
</calcChain>
</file>

<file path=xl/sharedStrings.xml><?xml version="1.0" encoding="utf-8"?>
<sst xmlns="http://schemas.openxmlformats.org/spreadsheetml/2006/main" count="102" uniqueCount="48">
  <si>
    <t>Время нарушения</t>
  </si>
  <si>
    <t>Текст нарушения</t>
  </si>
  <si>
    <t>в083хв-Куп(Окт-я) нарушил скоростной режим (Город). 2016-06-16 15:44:09 он двигался со скоростью 93 км/ч около 'Россия, Санкт-Петербург, Бухарестская ул.'.</t>
  </si>
  <si>
    <t>в083хв-Куп(Окт-я) нарушил скоростной режим (Город). 2016-06-16 15:58:11 он двигался со скоростью 93 км/ч около 'Россия, Санкт-Петербург, Бухарестская ул.'.</t>
  </si>
  <si>
    <t>в083хв-Куп(Окт-я) нарушил скоростной режим (Город). 2016-06-16 23:07:42 он двигался со скоростью 93 км/ч около 'Россия, Санкт-Петербург, Народного Ополчения пр.'.</t>
  </si>
  <si>
    <t>в083хв-Куп(Окт-я) нарушил скоростной режим (Город). 2016-06-16 23:45:51 он двигался со скоростью 91 км/ч около 'Россия, Санкт-Петербург, Путепровод Нева'.</t>
  </si>
  <si>
    <t>в086ту-Лиг(Джетта) нарушил скоростной режим (Город). 2016-06-16 19:14:38 он двигался со скоростью 94 км/ч около 'Россия, Санкт-Петербург, Маршала Жукова пр.'.</t>
  </si>
  <si>
    <t>в086ту-Лиг(Джетта) нарушил скоростной режим (Город). 2016-06-16 23:48:18 он двигался со скоростью 91 км/ч около 'Россия, 41К011 Стрельнинское шоссе, Старые Заводы'.</t>
  </si>
  <si>
    <t>в099ту-Лит(Джетта) нарушил скоростной режим (Город). 2016-06-16 10:23:40 он двигался со скоростью 96 км/ч около 'Россия, Санкт-Петербург, Шафировский пр.'.</t>
  </si>
  <si>
    <t>в099ту-Лит(Джетта) нарушил скоростной режим (Город). 2016-06-16 10:25:54 он двигался со скоростью 92 км/ч около 'Россия, Санкт-Петербург, Шафировский пр.'.</t>
  </si>
  <si>
    <t>в099ту-Лит(Джетта) нарушил скоростной режим (Город). 2016-06-16 10:54:34 он двигался со скоростью 94 км/ч около 'Россия, Санкт-Петербург, Полюстровский пр.'.</t>
  </si>
  <si>
    <t>в100ту-Лит(Джетта) нарушил скоростной режим (Город). 2016-06-16 00:01:33 он двигался со скоростью 92 км/ч около 'Россия, Американский мост, Санкт-Петербург'.</t>
  </si>
  <si>
    <t>в100ту-Лит(Джетта) нарушил скоростной режим (Город). 2016-06-16 02:34:25 он двигался со скоростью 95 км/ч около 'Россия, Санкт-Петербург, Софийская ул.'.</t>
  </si>
  <si>
    <t>в100ту-Лит(Джетта) нарушил скоростной режим (Город). 2016-06-16 14:21:23 он двигался со скоростью 91 км/ч около 'Россия, Санкт-Петербург, Шафировский пр.'.</t>
  </si>
  <si>
    <t>Номер</t>
  </si>
  <si>
    <t>Телефон</t>
  </si>
  <si>
    <t>Парк</t>
  </si>
  <si>
    <t>Дата с</t>
  </si>
  <si>
    <t>Дата по</t>
  </si>
  <si>
    <t>Афанасьева Ольга Андреевна</t>
  </si>
  <si>
    <t>Игнатьев Герман Викторович</t>
  </si>
  <si>
    <t>Шумарин Игорь Иванович</t>
  </si>
  <si>
    <t>Коновалов Юрий Васильевич</t>
  </si>
  <si>
    <t>Новиков Андрей Викторович</t>
  </si>
  <si>
    <t>Васильев Андрей Владимиpович</t>
  </si>
  <si>
    <t>Васильев Андрей Дмитриевич</t>
  </si>
  <si>
    <t>Яковлев Сергей Валерьевич</t>
  </si>
  <si>
    <t>Пахомов Игорь Ильич</t>
  </si>
  <si>
    <t>Радкевич Андрей Николаевич</t>
  </si>
  <si>
    <t>Воропаев Сергей Константинович</t>
  </si>
  <si>
    <t>Полетаев Александр Николаевич</t>
  </si>
  <si>
    <t>Безик Алексей Константинович</t>
  </si>
  <si>
    <t>В100ТУ</t>
  </si>
  <si>
    <t>В099ТУ</t>
  </si>
  <si>
    <t>В086ТУ</t>
  </si>
  <si>
    <t>В083ХВ</t>
  </si>
  <si>
    <t>(Окт-я)</t>
  </si>
  <si>
    <t>в083хв</t>
  </si>
  <si>
    <t>Куп</t>
  </si>
  <si>
    <t>в086ту</t>
  </si>
  <si>
    <t>Лиг</t>
  </si>
  <si>
    <t>(Джетта)</t>
  </si>
  <si>
    <t>в099ту</t>
  </si>
  <si>
    <t>Лит</t>
  </si>
  <si>
    <t>в100ту</t>
  </si>
  <si>
    <t>Водитель</t>
  </si>
  <si>
    <t>Марка</t>
  </si>
  <si>
    <t>км/ч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</si>
</sst>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:ss"/>
  </numFmts>
  <fonts count="6" x14ac:knownFonts="1">
    <font>
      <sz val="10"/>
      <color rgb="FF000000"/>
      <name val="Arial"/>
    </font>
    <font>
      <sz val="11"/>
      <color theme="1"/>
      <name val="Calibri"/>
      <family val="2"/>
      <charset val="204"/>
      <scheme val="minor"/>
    </font>
    <font>
      <i/>
      <sz val="8"/>
      <color rgb="FF00000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3F7C3"/>
        <bgColor rgb="FFD3F7C3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1"/>
  </cellStyleXfs>
  <cellXfs count="25">
    <xf numFmtId="0" fontId="0" fillId="0" borderId="0" xfId="0"/>
    <xf numFmtId="0" fontId="2" fillId="3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 vertical="center"/>
    </xf>
    <xf numFmtId="0" fontId="3" fillId="5" borderId="8" xfId="1" applyFont="1" applyFill="1" applyBorder="1" applyAlignment="1">
      <alignment horizontal="center" wrapText="1"/>
    </xf>
    <xf numFmtId="0" fontId="1" fillId="0" borderId="1" xfId="1"/>
    <xf numFmtId="0" fontId="2" fillId="3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0" xfId="0" applyFont="1"/>
    <xf numFmtId="0" fontId="2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4" fillId="5" borderId="8" xfId="1" applyFont="1" applyFill="1" applyBorder="1" applyAlignment="1">
      <alignment horizontal="center" wrapText="1"/>
    </xf>
    <xf numFmtId="22" fontId="4" fillId="5" borderId="8" xfId="1" applyNumberFormat="1" applyFont="1" applyFill="1" applyBorder="1" applyAlignment="1">
      <alignment horizontal="center" wrapText="1"/>
    </xf>
    <xf numFmtId="0" fontId="1" fillId="5" borderId="8" xfId="1" applyFill="1" applyBorder="1" applyAlignment="1">
      <alignment horizontal="center" wrapText="1"/>
    </xf>
    <xf numFmtId="0" fontId="4" fillId="0" borderId="8" xfId="1" applyFont="1" applyFill="1" applyBorder="1" applyAlignment="1">
      <alignment horizontal="center" wrapText="1"/>
    </xf>
    <xf numFmtId="22" fontId="4" fillId="0" borderId="8" xfId="1" applyNumberFormat="1" applyFont="1" applyFill="1" applyBorder="1" applyAlignment="1">
      <alignment horizontal="center" wrapText="1"/>
    </xf>
    <xf numFmtId="0" fontId="1" fillId="0" borderId="1" xfId="1" applyFill="1"/>
    <xf numFmtId="0" fontId="1" fillId="0" borderId="8" xfId="1" applyFill="1" applyBorder="1" applyAlignment="1">
      <alignment horizontal="center" wrapText="1"/>
    </xf>
    <xf numFmtId="0" fontId="0" fillId="5" borderId="0" xfId="0" applyFill="1"/>
    <xf numFmtId="0" fontId="0" fillId="6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maps?q=59.99103,30.43714" TargetMode="External"/><Relationship Id="rId13" Type="http://schemas.openxmlformats.org/officeDocument/2006/relationships/hyperlink" Target="https://www.google.com/maps?q=59.86238,30.38905" TargetMode="External"/><Relationship Id="rId18" Type="http://schemas.openxmlformats.org/officeDocument/2006/relationships/hyperlink" Target="https://www.google.com/maps?q=59.83693,30.43809" TargetMode="External"/><Relationship Id="rId3" Type="http://schemas.openxmlformats.org/officeDocument/2006/relationships/hyperlink" Target="https://www.google.com/maps?q=59.89417,30.35720" TargetMode="External"/><Relationship Id="rId21" Type="http://schemas.openxmlformats.org/officeDocument/2006/relationships/hyperlink" Target="https://www.google.com/maps?q=59.99146,30.43440" TargetMode="External"/><Relationship Id="rId7" Type="http://schemas.openxmlformats.org/officeDocument/2006/relationships/hyperlink" Target="https://www.google.com/maps?q=59.98805,30.47535" TargetMode="External"/><Relationship Id="rId12" Type="http://schemas.openxmlformats.org/officeDocument/2006/relationships/hyperlink" Target="https://www.google.com/maps?q=59.88572,30.49602" TargetMode="External"/><Relationship Id="rId17" Type="http://schemas.openxmlformats.org/officeDocument/2006/relationships/hyperlink" Target="https://www.google.com/maps?q=59.83085,30.00570" TargetMode="External"/><Relationship Id="rId2" Type="http://schemas.openxmlformats.org/officeDocument/2006/relationships/hyperlink" Target="https://www.google.com/maps?q=59.82542,30.18666" TargetMode="External"/><Relationship Id="rId16" Type="http://schemas.openxmlformats.org/officeDocument/2006/relationships/hyperlink" Target="https://www.google.com/maps?q=59.84148,30.27451" TargetMode="External"/><Relationship Id="rId20" Type="http://schemas.openxmlformats.org/officeDocument/2006/relationships/hyperlink" Target="https://www.google.com/maps?q=59.99103,30.43714" TargetMode="External"/><Relationship Id="rId1" Type="http://schemas.openxmlformats.org/officeDocument/2006/relationships/hyperlink" Target="https://www.google.com/maps?q=59.86238,30.38905" TargetMode="External"/><Relationship Id="rId6" Type="http://schemas.openxmlformats.org/officeDocument/2006/relationships/hyperlink" Target="https://www.google.com/maps?q=59.83693,30.43809" TargetMode="External"/><Relationship Id="rId11" Type="http://schemas.openxmlformats.org/officeDocument/2006/relationships/hyperlink" Target="https://www.google.com/maps?q=59.98105,30.36536" TargetMode="External"/><Relationship Id="rId24" Type="http://schemas.openxmlformats.org/officeDocument/2006/relationships/hyperlink" Target="https://www.google.com/maps?q=59.88572,30.49602" TargetMode="External"/><Relationship Id="rId5" Type="http://schemas.openxmlformats.org/officeDocument/2006/relationships/hyperlink" Target="https://www.google.com/maps?q=59.83085,30.00570" TargetMode="External"/><Relationship Id="rId15" Type="http://schemas.openxmlformats.org/officeDocument/2006/relationships/hyperlink" Target="https://www.google.com/maps?q=59.89417,30.35720" TargetMode="External"/><Relationship Id="rId23" Type="http://schemas.openxmlformats.org/officeDocument/2006/relationships/hyperlink" Target="https://www.google.com/maps?q=59.98105,30.36536" TargetMode="External"/><Relationship Id="rId10" Type="http://schemas.openxmlformats.org/officeDocument/2006/relationships/hyperlink" Target="https://www.google.com/maps?q=59.91387,30.36716" TargetMode="External"/><Relationship Id="rId19" Type="http://schemas.openxmlformats.org/officeDocument/2006/relationships/hyperlink" Target="https://www.google.com/maps?q=59.98805,30.47535" TargetMode="External"/><Relationship Id="rId4" Type="http://schemas.openxmlformats.org/officeDocument/2006/relationships/hyperlink" Target="https://www.google.com/maps?q=59.84148,30.27451" TargetMode="External"/><Relationship Id="rId9" Type="http://schemas.openxmlformats.org/officeDocument/2006/relationships/hyperlink" Target="https://www.google.com/maps?q=59.99146,30.43440" TargetMode="External"/><Relationship Id="rId14" Type="http://schemas.openxmlformats.org/officeDocument/2006/relationships/hyperlink" Target="https://www.google.com/maps?q=59.82542,30.18666" TargetMode="External"/><Relationship Id="rId22" Type="http://schemas.openxmlformats.org/officeDocument/2006/relationships/hyperlink" Target="https://www.google.com/maps?q=59.91387,30.3671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13"/>
  <sheetViews>
    <sheetView tabSelected="1" workbookViewId="0">
      <pane ySplit="1" topLeftCell="A2" activePane="bottomLeft" state="frozenSplit"/>
      <selection pane="bottomLeft" activeCell="H2" sqref="H2"/>
    </sheetView>
  </sheetViews>
  <sheetFormatPr defaultColWidth="16.7109375" defaultRowHeight="12.75" x14ac:dyDescent="0.2"/>
  <cols>
    <col min="1" max="2" width="11.5703125" bestFit="1" customWidth="1"/>
    <col min="3" max="3" width="10.140625" bestFit="1" customWidth="1"/>
    <col min="4" max="4" width="22.85546875" bestFit="1" customWidth="1"/>
    <col min="5" max="5" width="9.5703125" style="7" bestFit="1" customWidth="1"/>
    <col min="6" max="6" width="0" hidden="1" customWidth="1"/>
    <col min="7" max="7" width="40.7109375" customWidth="1"/>
    <col min="8" max="8" width="33.28515625" customWidth="1"/>
  </cols>
  <sheetData>
    <row r="1" spans="1:8" s="10" customFormat="1" x14ac:dyDescent="0.2">
      <c r="A1" s="8" t="s">
        <v>14</v>
      </c>
      <c r="B1" s="9" t="s">
        <v>46</v>
      </c>
      <c r="C1" s="9" t="s">
        <v>16</v>
      </c>
      <c r="D1" s="8" t="s">
        <v>0</v>
      </c>
      <c r="E1" s="8" t="s">
        <v>47</v>
      </c>
      <c r="F1" s="8" t="s">
        <v>1</v>
      </c>
      <c r="G1" s="8" t="s">
        <v>45</v>
      </c>
    </row>
    <row r="2" spans="1:8" x14ac:dyDescent="0.2">
      <c r="A2" s="11" t="s">
        <v>37</v>
      </c>
      <c r="B2" s="5" t="s">
        <v>36</v>
      </c>
      <c r="C2" s="5" t="s">
        <v>38</v>
      </c>
      <c r="D2" s="15">
        <v>42537.363946759258</v>
      </c>
      <c r="E2" s="12">
        <v>93</v>
      </c>
      <c r="F2" s="13" t="s">
        <v>2</v>
      </c>
      <c r="G2" s="23" t="str">
        <f>CONCATENATE(IF(AND(D2&lt;INDEX(ahistory_our!A:E,(MATCH(A2,ahistory_our!A:A,0)+1),5),INDEX(ahistory_our!A:E,(MATCH(A2,ahistory_our!A:A,0)+1),4)&lt;D2,INDEX(ahistory_our!A:E,(MATCH(A2,ahistory_our!A:A,0)+1),1)=A2),INDEX(ahistory_our!A:E,(MATCH(A2,ahistory_our!A:A,0)+1),2),""),IF(AND(D2&lt;INDEX(ahistory_our!A:E,(MATCH(A2,ahistory_our!A:A,0)+2),5),INDEX(ahistory_our!A:E,(MATCH(A2,ahistory_our!A:A,0)+2),4)&lt;D2,INDEX(ahistory_our!A:E,(MATCH(A2,ahistory_our!A:A,0)+2),1)=A2),INDEX(ahistory_our!A:E,(MATCH(A2,ahistory_our!A:A,0)+2),2),""),IF(AND(D2&lt;INDEX(ahistory_our!A:E,(MATCH(A2,ahistory_our!A:A,0)+3),5),INDEX(ahistory_our!A:E,(MATCH(A2,ahistory_our!A:A,0)+3),4)&lt;D2,INDEX(ahistory_our!A:E,(MATCH(A2,ahistory_our!A:A,0)+3),1)=A2),INDEX(ahistory_our!A:E,(MATCH(A2,ahistory_our!A:A,0)+3),2),""),IF(AND(D2&lt;INDEX(ahistory_our!A:E,(MATCH(A2,ahistory_our!A:A,0)+4),5),INDEX(ahistory_our!A:E,(MATCH(A2,ahistory_our!A:A,0)+4),4)&lt;D2,INDEX(ahistory_our!A:E,(MATCH(A2,ahistory_our!A:A,0)+4),1)=A2),INDEX(ahistory_our!A:E,(MATCH(A2,ahistory_our!A:A,0)+4),2),""),IF(AND(D2&lt;INDEX(ahistory_our!A:E,(MATCH(A2,ahistory_our!A:A,0)+5),5),INDEX(ahistory_our!A:E,(MATCH(A2,ahistory_our!A:A,0)+5),4)&lt;D2,INDEX(ahistory_our!A:E,(MATCH(A2,ahistory_our!A:A,0)+5),1)=A2),INDEX(ahistory_our!A:E,(MATCH(A2,ahistory_our!A:A,0)+5),2),""))</f>
        <v>Радкевич Андрей Николаевич</v>
      </c>
      <c r="H2" s="24" t="str">
        <f>LOOKUP(1,1/(($D2&gt;=ahistory_our!$D$2:$D$22)*($D2&lt;=ahistory_our!$E$2:$E$22)*(UPPER(A2)=ahistory_our!$A$2:$A$22)),ahistory_our!$B$2:$B$22)</f>
        <v>Радкевич Андрей Николаевич</v>
      </c>
    </row>
    <row r="3" spans="1:8" x14ac:dyDescent="0.2">
      <c r="A3" s="1" t="s">
        <v>37</v>
      </c>
      <c r="B3" s="5" t="s">
        <v>36</v>
      </c>
      <c r="C3" s="5" t="s">
        <v>38</v>
      </c>
      <c r="D3" s="14">
        <v>42537.665335648147</v>
      </c>
      <c r="E3" s="6">
        <v>93</v>
      </c>
      <c r="F3" s="2" t="s">
        <v>3</v>
      </c>
      <c r="G3" s="23" t="str">
        <f>CONCATENATE(IF(AND(D3&lt;INDEX(ahistory_our!A:E,(MATCH(A3,ahistory_our!A:A,0)+1),5),INDEX(ahistory_our!A:E,(MATCH(A3,ahistory_our!A:A,0)+1),4)&lt;D3,INDEX(ahistory_our!A:E,(MATCH(A3,ahistory_our!A:A,0)+1),1)=A3),INDEX(ahistory_our!A:E,(MATCH(A3,ahistory_our!A:A,0)+1),2),""),IF(AND(D3&lt;INDEX(ahistory_our!A:E,(MATCH(A3,ahistory_our!A:A,0)+2),5),INDEX(ahistory_our!A:E,(MATCH(A3,ahistory_our!A:A,0)+2),4)&lt;D3,INDEX(ahistory_our!A:E,(MATCH(A3,ahistory_our!A:A,0)+2),1)=A3),INDEX(ahistory_our!A:E,(MATCH(A3,ahistory_our!A:A,0)+2),2),""),IF(AND(D3&lt;INDEX(ahistory_our!A:E,(MATCH(A3,ahistory_our!A:A,0)+3),5),INDEX(ahistory_our!A:E,(MATCH(A3,ahistory_our!A:A,0)+3),4)&lt;D3,INDEX(ahistory_our!A:E,(MATCH(A3,ahistory_our!A:A,0)+3),1)=A3),INDEX(ahistory_our!A:E,(MATCH(A3,ahistory_our!A:A,0)+3),2),""),IF(AND(D3&lt;INDEX(ahistory_our!A:E,(MATCH(A3,ahistory_our!A:A,0)+4),5),INDEX(ahistory_our!A:E,(MATCH(A3,ahistory_our!A:A,0)+4),4)&lt;D3,INDEX(ahistory_our!A:E,(MATCH(A3,ahistory_our!A:A,0)+4),1)=A3),INDEX(ahistory_our!A:E,(MATCH(A3,ahistory_our!A:A,0)+4),2),""),IF(AND(D3&lt;INDEX(ahistory_our!A:E,(MATCH(A3,ahistory_our!A:A,0)+5),5),INDEX(ahistory_our!A:E,(MATCH(A3,ahistory_our!A:A,0)+5),4)&lt;D3,INDEX(ahistory_our!A:E,(MATCH(A3,ahistory_our!A:A,0)+5),1)=A3),INDEX(ahistory_our!A:E,(MATCH(A3,ahistory_our!A:A,0)+5),2),""))</f>
        <v>Полетаев Александр Николаевич</v>
      </c>
      <c r="H3" s="24" t="str">
        <f>LOOKUP(1,1/(($D3&gt;=ahistory_our!$D$2:$D$22)*($D3&lt;=ahistory_our!$E$2:$E$22)*(UPPER(A3)=ahistory_our!$A$2:$A$22)),ahistory_our!$B$2:$B$22)</f>
        <v>Полетаев Александр Николаевич</v>
      </c>
    </row>
    <row r="4" spans="1:8" x14ac:dyDescent="0.2">
      <c r="A4" s="11" t="s">
        <v>37</v>
      </c>
      <c r="B4" s="5" t="s">
        <v>36</v>
      </c>
      <c r="C4" s="5" t="s">
        <v>38</v>
      </c>
      <c r="D4" s="15">
        <v>42537.963645833333</v>
      </c>
      <c r="E4" s="12">
        <v>93</v>
      </c>
      <c r="F4" s="13" t="s">
        <v>4</v>
      </c>
      <c r="G4" s="23" t="str">
        <f>CONCATENATE(IF(AND(D4&lt;INDEX(ahistory_our!A:E,(MATCH(A4,ahistory_our!A:A,0)+1),5),INDEX(ahistory_our!A:E,(MATCH(A4,ahistory_our!A:A,0)+1),4)&lt;D4,INDEX(ahistory_our!A:E,(MATCH(A4,ahistory_our!A:A,0)+1),1)=A4),INDEX(ahistory_our!A:E,(MATCH(A4,ahistory_our!A:A,0)+1),2),""),IF(AND(D4&lt;INDEX(ahistory_our!A:E,(MATCH(A4,ahistory_our!A:A,0)+2),5),INDEX(ahistory_our!A:E,(MATCH(A4,ahistory_our!A:A,0)+2),4)&lt;D4,INDEX(ahistory_our!A:E,(MATCH(A4,ahistory_our!A:A,0)+2),1)=A4),INDEX(ahistory_our!A:E,(MATCH(A4,ahistory_our!A:A,0)+2),2),""),IF(AND(D4&lt;INDEX(ahistory_our!A:E,(MATCH(A4,ahistory_our!A:A,0)+3),5),INDEX(ahistory_our!A:E,(MATCH(A4,ahistory_our!A:A,0)+3),4)&lt;D4,INDEX(ahistory_our!A:E,(MATCH(A4,ahistory_our!A:A,0)+3),1)=A4),INDEX(ahistory_our!A:E,(MATCH(A4,ahistory_our!A:A,0)+3),2),""),IF(AND(D4&lt;INDEX(ahistory_our!A:E,(MATCH(A4,ahistory_our!A:A,0)+4),5),INDEX(ahistory_our!A:E,(MATCH(A4,ahistory_our!A:A,0)+4),4)&lt;D4,INDEX(ahistory_our!A:E,(MATCH(A4,ahistory_our!A:A,0)+4),1)=A4),INDEX(ahistory_our!A:E,(MATCH(A4,ahistory_our!A:A,0)+4),2),""),IF(AND(D4&lt;INDEX(ahistory_our!A:E,(MATCH(A4,ahistory_our!A:A,0)+5),5),INDEX(ahistory_our!A:E,(MATCH(A4,ahistory_our!A:A,0)+5),4)&lt;D4,INDEX(ahistory_our!A:E,(MATCH(A4,ahistory_our!A:A,0)+5),1)=A4),INDEX(ahistory_our!A:E,(MATCH(A4,ahistory_our!A:A,0)+5),2),""))</f>
        <v>Полетаев Александр Николаевич</v>
      </c>
      <c r="H4" s="24" t="str">
        <f>LOOKUP(1,1/(($D4&gt;=ahistory_our!$D$2:$D$22)*($D4&lt;=ahistory_our!$E$2:$E$22)*(UPPER(A4)=ahistory_our!$A$2:$A$22)),ahistory_our!$B$2:$B$22)</f>
        <v>Полетаев Александр Николаевич</v>
      </c>
    </row>
    <row r="5" spans="1:8" x14ac:dyDescent="0.2">
      <c r="A5" s="1" t="s">
        <v>37</v>
      </c>
      <c r="B5" s="5" t="s">
        <v>36</v>
      </c>
      <c r="C5" s="5" t="s">
        <v>38</v>
      </c>
      <c r="D5" s="14">
        <v>42537.99013888889</v>
      </c>
      <c r="E5" s="6">
        <v>91</v>
      </c>
      <c r="F5" s="2" t="s">
        <v>5</v>
      </c>
      <c r="G5" s="23" t="str">
        <f>CONCATENATE(IF(AND(D5&lt;INDEX(ahistory_our!A:E,(MATCH(A5,ahistory_our!A:A,0)+1),5),INDEX(ahistory_our!A:E,(MATCH(A5,ahistory_our!A:A,0)+1),4)&lt;D5,INDEX(ahistory_our!A:E,(MATCH(A5,ahistory_our!A:A,0)+1),1)=A5),INDEX(ahistory_our!A:E,(MATCH(A5,ahistory_our!A:A,0)+1),2),""),IF(AND(D5&lt;INDEX(ahistory_our!A:E,(MATCH(A5,ahistory_our!A:A,0)+2),5),INDEX(ahistory_our!A:E,(MATCH(A5,ahistory_our!A:A,0)+2),4)&lt;D5,INDEX(ahistory_our!A:E,(MATCH(A5,ahistory_our!A:A,0)+2),1)=A5),INDEX(ahistory_our!A:E,(MATCH(A5,ahistory_our!A:A,0)+2),2),""),IF(AND(D5&lt;INDEX(ahistory_our!A:E,(MATCH(A5,ahistory_our!A:A,0)+3),5),INDEX(ahistory_our!A:E,(MATCH(A5,ahistory_our!A:A,0)+3),4)&lt;D5,INDEX(ahistory_our!A:E,(MATCH(A5,ahistory_our!A:A,0)+3),1)=A5),INDEX(ahistory_our!A:E,(MATCH(A5,ahistory_our!A:A,0)+3),2),""),IF(AND(D5&lt;INDEX(ahistory_our!A:E,(MATCH(A5,ahistory_our!A:A,0)+4),5),INDEX(ahistory_our!A:E,(MATCH(A5,ahistory_our!A:A,0)+4),4)&lt;D5,INDEX(ahistory_our!A:E,(MATCH(A5,ahistory_our!A:A,0)+4),1)=A5),INDEX(ahistory_our!A:E,(MATCH(A5,ahistory_our!A:A,0)+4),2),""),IF(AND(D5&lt;INDEX(ahistory_our!A:E,(MATCH(A5,ahistory_our!A:A,0)+5),5),INDEX(ahistory_our!A:E,(MATCH(A5,ahistory_our!A:A,0)+5),4)&lt;D5,INDEX(ahistory_our!A:E,(MATCH(A5,ahistory_our!A:A,0)+5),1)=A5),INDEX(ahistory_our!A:E,(MATCH(A5,ahistory_our!A:A,0)+5),2),""))</f>
        <v>Полетаев Александр Николаевич</v>
      </c>
      <c r="H5" s="24" t="str">
        <f>LOOKUP(1,1/(($D5&gt;=ahistory_our!$D$2:$D$22)*($D5&lt;=ahistory_our!$E$2:$E$22)*(UPPER(A5)=ahistory_our!$A$2:$A$22)),ahistory_our!$B$2:$B$22)</f>
        <v>Полетаев Александр Николаевич</v>
      </c>
    </row>
    <row r="6" spans="1:8" x14ac:dyDescent="0.2">
      <c r="A6" s="1" t="s">
        <v>39</v>
      </c>
      <c r="B6" s="5" t="s">
        <v>41</v>
      </c>
      <c r="C6" s="5" t="s">
        <v>40</v>
      </c>
      <c r="D6" s="14">
        <v>42537.801828703705</v>
      </c>
      <c r="E6" s="6">
        <v>94</v>
      </c>
      <c r="F6" s="2" t="s">
        <v>6</v>
      </c>
      <c r="G6" s="23" t="str">
        <f>CONCATENATE(IF(AND(D6&lt;INDEX(ahistory_our!A:E,(MATCH(A6,ahistory_our!A:A,0)+1),5),INDEX(ahistory_our!A:E,(MATCH(A6,ahistory_our!A:A,0)+1),4)&lt;D6,INDEX(ahistory_our!A:E,(MATCH(A6,ahistory_our!A:A,0)+1),1)=A6),INDEX(ahistory_our!A:E,(MATCH(A6,ahistory_our!A:A,0)+1),2),""),IF(AND(D6&lt;INDEX(ahistory_our!A:E,(MATCH(A6,ahistory_our!A:A,0)+2),5),INDEX(ahistory_our!A:E,(MATCH(A6,ahistory_our!A:A,0)+2),4)&lt;D6,INDEX(ahistory_our!A:E,(MATCH(A6,ahistory_our!A:A,0)+2),1)=A6),INDEX(ahistory_our!A:E,(MATCH(A6,ahistory_our!A:A,0)+2),2),""),IF(AND(D6&lt;INDEX(ahistory_our!A:E,(MATCH(A6,ahistory_our!A:A,0)+3),5),INDEX(ahistory_our!A:E,(MATCH(A6,ahistory_our!A:A,0)+3),4)&lt;D6,INDEX(ahistory_our!A:E,(MATCH(A6,ahistory_our!A:A,0)+3),1)=A6),INDEX(ahistory_our!A:E,(MATCH(A6,ahistory_our!A:A,0)+3),2),""),IF(AND(D6&lt;INDEX(ahistory_our!A:E,(MATCH(A6,ahistory_our!A:A,0)+4),5),INDEX(ahistory_our!A:E,(MATCH(A6,ahistory_our!A:A,0)+4),4)&lt;D6,INDEX(ahistory_our!A:E,(MATCH(A6,ahistory_our!A:A,0)+4),1)=A6),INDEX(ahistory_our!A:E,(MATCH(A6,ahistory_our!A:A,0)+4),2),""),IF(AND(D6&lt;INDEX(ahistory_our!A:E,(MATCH(A6,ahistory_our!A:A,0)+5),5),INDEX(ahistory_our!A:E,(MATCH(A6,ahistory_our!A:A,0)+5),4)&lt;D6,INDEX(ahistory_our!A:E,(MATCH(A6,ahistory_our!A:A,0)+5),1)=A6),INDEX(ahistory_our!A:E,(MATCH(A6,ahistory_our!A:A,0)+5),2),""))</f>
        <v>Афанасьева Ольга Андреевна</v>
      </c>
      <c r="H6" s="24" t="str">
        <f>LOOKUP(1,1/(($D6&gt;=ahistory_our!$D$2:$D$22)*($D6&lt;=ahistory_our!$E$2:$E$22)*(UPPER(A6)=ahistory_our!$A$2:$A$22)),ahistory_our!$B$2:$B$22)</f>
        <v>Афанасьева Ольга Андреевна</v>
      </c>
    </row>
    <row r="7" spans="1:8" x14ac:dyDescent="0.2">
      <c r="A7" s="1" t="s">
        <v>39</v>
      </c>
      <c r="B7" s="5" t="s">
        <v>41</v>
      </c>
      <c r="C7" s="5" t="s">
        <v>40</v>
      </c>
      <c r="D7" s="14">
        <v>42537.991875</v>
      </c>
      <c r="E7" s="6">
        <v>91</v>
      </c>
      <c r="F7" s="2" t="s">
        <v>7</v>
      </c>
      <c r="G7" s="23" t="str">
        <f>CONCATENATE(IF(AND(D7&lt;INDEX(ahistory_our!A:E,(MATCH(A7,ahistory_our!A:A,0)+1),5),INDEX(ahistory_our!A:E,(MATCH(A7,ahistory_our!A:A,0)+1),4)&lt;D7,INDEX(ahistory_our!A:E,(MATCH(A7,ahistory_our!A:A,0)+1),1)=A7),INDEX(ahistory_our!A:E,(MATCH(A7,ahistory_our!A:A,0)+1),2),""),IF(AND(D7&lt;INDEX(ahistory_our!A:E,(MATCH(A7,ahistory_our!A:A,0)+2),5),INDEX(ahistory_our!A:E,(MATCH(A7,ahistory_our!A:A,0)+2),4)&lt;D7,INDEX(ahistory_our!A:E,(MATCH(A7,ahistory_our!A:A,0)+2),1)=A7),INDEX(ahistory_our!A:E,(MATCH(A7,ahistory_our!A:A,0)+2),2),""),IF(AND(D7&lt;INDEX(ahistory_our!A:E,(MATCH(A7,ahistory_our!A:A,0)+3),5),INDEX(ahistory_our!A:E,(MATCH(A7,ahistory_our!A:A,0)+3),4)&lt;D7,INDEX(ahistory_our!A:E,(MATCH(A7,ahistory_our!A:A,0)+3),1)=A7),INDEX(ahistory_our!A:E,(MATCH(A7,ahistory_our!A:A,0)+3),2),""),IF(AND(D7&lt;INDEX(ahistory_our!A:E,(MATCH(A7,ahistory_our!A:A,0)+4),5),INDEX(ahistory_our!A:E,(MATCH(A7,ahistory_our!A:A,0)+4),4)&lt;D7,INDEX(ahistory_our!A:E,(MATCH(A7,ahistory_our!A:A,0)+4),1)=A7),INDEX(ahistory_our!A:E,(MATCH(A7,ahistory_our!A:A,0)+4),2),""),IF(AND(D7&lt;INDEX(ahistory_our!A:E,(MATCH(A7,ahistory_our!A:A,0)+5),5),INDEX(ahistory_our!A:E,(MATCH(A7,ahistory_our!A:A,0)+5),4)&lt;D7,INDEX(ahistory_our!A:E,(MATCH(A7,ahistory_our!A:A,0)+5),1)=A7),INDEX(ahistory_our!A:E,(MATCH(A7,ahistory_our!A:A,0)+5),2),""))</f>
        <v>Афанасьева Ольга Андреевна</v>
      </c>
      <c r="H7" s="24" t="str">
        <f>LOOKUP(1,1/(($D7&gt;=ahistory_our!$D$2:$D$22)*($D7&lt;=ahistory_our!$E$2:$E$22)*(UPPER(A7)=ahistory_our!$A$2:$A$22)),ahistory_our!$B$2:$B$22)</f>
        <v>Афанасьева Ольга Андреевна</v>
      </c>
    </row>
    <row r="8" spans="1:8" x14ac:dyDescent="0.2">
      <c r="A8" s="1" t="s">
        <v>42</v>
      </c>
      <c r="B8" s="5" t="s">
        <v>41</v>
      </c>
      <c r="C8" s="5" t="s">
        <v>43</v>
      </c>
      <c r="D8" s="14">
        <v>42537.433055555557</v>
      </c>
      <c r="E8" s="6">
        <v>96</v>
      </c>
      <c r="F8" s="2" t="s">
        <v>8</v>
      </c>
      <c r="G8" s="23" t="str">
        <f>CONCATENATE(IF(AND(D8&lt;INDEX(ahistory_our!A:E,(MATCH(A8,ahistory_our!A:A,0)+1),5),INDEX(ahistory_our!A:E,(MATCH(A8,ahistory_our!A:A,0)+1),4)&lt;D8,INDEX(ahistory_our!A:E,(MATCH(A8,ahistory_our!A:A,0)+1),1)=A8),INDEX(ahistory_our!A:E,(MATCH(A8,ahistory_our!A:A,0)+1),2),""),IF(AND(D8&lt;INDEX(ahistory_our!A:E,(MATCH(A8,ahistory_our!A:A,0)+2),5),INDEX(ahistory_our!A:E,(MATCH(A8,ahistory_our!A:A,0)+2),4)&lt;D8,INDEX(ahistory_our!A:E,(MATCH(A8,ahistory_our!A:A,0)+2),1)=A8),INDEX(ahistory_our!A:E,(MATCH(A8,ahistory_our!A:A,0)+2),2),""),IF(AND(D8&lt;INDEX(ahistory_our!A:E,(MATCH(A8,ahistory_our!A:A,0)+3),5),INDEX(ahistory_our!A:E,(MATCH(A8,ahistory_our!A:A,0)+3),4)&lt;D8,INDEX(ahistory_our!A:E,(MATCH(A8,ahistory_our!A:A,0)+3),1)=A8),INDEX(ahistory_our!A:E,(MATCH(A8,ahistory_our!A:A,0)+3),2),""),IF(AND(D8&lt;INDEX(ahistory_our!A:E,(MATCH(A8,ahistory_our!A:A,0)+4),5),INDEX(ahistory_our!A:E,(MATCH(A8,ahistory_our!A:A,0)+4),4)&lt;D8,INDEX(ahistory_our!A:E,(MATCH(A8,ahistory_our!A:A,0)+4),1)=A8),INDEX(ahistory_our!A:E,(MATCH(A8,ahistory_our!A:A,0)+4),2),""),IF(AND(D8&lt;INDEX(ahistory_our!A:E,(MATCH(A8,ahistory_our!A:A,0)+5),5),INDEX(ahistory_our!A:E,(MATCH(A8,ahistory_our!A:A,0)+5),4)&lt;D8,INDEX(ahistory_our!A:E,(MATCH(A8,ahistory_our!A:A,0)+5),1)=A8),INDEX(ahistory_our!A:E,(MATCH(A8,ahistory_our!A:A,0)+5),2),""))</f>
        <v>Яковлев Сергей Валерьевич</v>
      </c>
      <c r="H8" s="24" t="str">
        <f>LOOKUP(1,1/(($D8&gt;=ahistory_our!$D$2:$D$22)*($D8&lt;=ahistory_our!$E$2:$E$22)*(UPPER(A8)=ahistory_our!$A$2:$A$22)),ahistory_our!$B$2:$B$22)</f>
        <v>Яковлев Сергей Валерьевич</v>
      </c>
    </row>
    <row r="9" spans="1:8" x14ac:dyDescent="0.2">
      <c r="A9" s="11" t="s">
        <v>42</v>
      </c>
      <c r="B9" s="5" t="s">
        <v>41</v>
      </c>
      <c r="C9" s="5" t="s">
        <v>43</v>
      </c>
      <c r="D9" s="15">
        <v>42537.434293981481</v>
      </c>
      <c r="E9" s="12">
        <v>92</v>
      </c>
      <c r="F9" s="13" t="s">
        <v>9</v>
      </c>
      <c r="G9" s="23" t="str">
        <f>CONCATENATE(IF(AND(D9&lt;INDEX(ahistory_our!A:E,(MATCH(A9,ahistory_our!A:A,0)+1),5),INDEX(ahistory_our!A:E,(MATCH(A9,ahistory_our!A:A,0)+1),4)&lt;D9,INDEX(ahistory_our!A:E,(MATCH(A9,ahistory_our!A:A,0)+1),1)=A9),INDEX(ahistory_our!A:E,(MATCH(A9,ahistory_our!A:A,0)+1),2),""),IF(AND(D9&lt;INDEX(ahistory_our!A:E,(MATCH(A9,ahistory_our!A:A,0)+2),5),INDEX(ahistory_our!A:E,(MATCH(A9,ahistory_our!A:A,0)+2),4)&lt;D9,INDEX(ahistory_our!A:E,(MATCH(A9,ahistory_our!A:A,0)+2),1)=A9),INDEX(ahistory_our!A:E,(MATCH(A9,ahistory_our!A:A,0)+2),2),""),IF(AND(D9&lt;INDEX(ahistory_our!A:E,(MATCH(A9,ahistory_our!A:A,0)+3),5),INDEX(ahistory_our!A:E,(MATCH(A9,ahistory_our!A:A,0)+3),4)&lt;D9,INDEX(ahistory_our!A:E,(MATCH(A9,ahistory_our!A:A,0)+3),1)=A9),INDEX(ahistory_our!A:E,(MATCH(A9,ahistory_our!A:A,0)+3),2),""),IF(AND(D9&lt;INDEX(ahistory_our!A:E,(MATCH(A9,ahistory_our!A:A,0)+4),5),INDEX(ahistory_our!A:E,(MATCH(A9,ahistory_our!A:A,0)+4),4)&lt;D9,INDEX(ahistory_our!A:E,(MATCH(A9,ahistory_our!A:A,0)+4),1)=A9),INDEX(ahistory_our!A:E,(MATCH(A9,ahistory_our!A:A,0)+4),2),""),IF(AND(D9&lt;INDEX(ahistory_our!A:E,(MATCH(A9,ahistory_our!A:A,0)+5),5),INDEX(ahistory_our!A:E,(MATCH(A9,ahistory_our!A:A,0)+5),4)&lt;D9,INDEX(ahistory_our!A:E,(MATCH(A9,ahistory_our!A:A,0)+5),1)=A9),INDEX(ahistory_our!A:E,(MATCH(A9,ahistory_our!A:A,0)+5),2),""))</f>
        <v>Яковлев Сергей Валерьевич</v>
      </c>
      <c r="H9" s="24" t="str">
        <f>LOOKUP(1,1/(($D9&gt;=ahistory_our!$D$2:$D$22)*($D9&lt;=ahistory_our!$E$2:$E$22)*(UPPER(A9)=ahistory_our!$A$2:$A$22)),ahistory_our!$B$2:$B$22)</f>
        <v>Яковлев Сергей Валерьевич</v>
      </c>
    </row>
    <row r="10" spans="1:8" x14ac:dyDescent="0.2">
      <c r="A10" s="1" t="s">
        <v>42</v>
      </c>
      <c r="B10" s="5" t="s">
        <v>41</v>
      </c>
      <c r="C10" s="5" t="s">
        <v>43</v>
      </c>
      <c r="D10" s="14">
        <v>42537.45453703704</v>
      </c>
      <c r="E10" s="6">
        <v>94</v>
      </c>
      <c r="F10" s="2" t="s">
        <v>10</v>
      </c>
      <c r="G10" s="23" t="str">
        <f>CONCATENATE(IF(AND(D10&lt;INDEX(ahistory_our!A:E,(MATCH(A10,ahistory_our!A:A,0)+1),5),INDEX(ahistory_our!A:E,(MATCH(A10,ahistory_our!A:A,0)+1),4)&lt;D10,INDEX(ahistory_our!A:E,(MATCH(A10,ahistory_our!A:A,0)+1),1)=A10),INDEX(ahistory_our!A:E,(MATCH(A10,ahistory_our!A:A,0)+1),2),""),IF(AND(D10&lt;INDEX(ahistory_our!A:E,(MATCH(A10,ahistory_our!A:A,0)+2),5),INDEX(ahistory_our!A:E,(MATCH(A10,ahistory_our!A:A,0)+2),4)&lt;D10,INDEX(ahistory_our!A:E,(MATCH(A10,ahistory_our!A:A,0)+2),1)=A10),INDEX(ahistory_our!A:E,(MATCH(A10,ahistory_our!A:A,0)+2),2),""),IF(AND(D10&lt;INDEX(ahistory_our!A:E,(MATCH(A10,ahistory_our!A:A,0)+3),5),INDEX(ahistory_our!A:E,(MATCH(A10,ahistory_our!A:A,0)+3),4)&lt;D10,INDEX(ahistory_our!A:E,(MATCH(A10,ahistory_our!A:A,0)+3),1)=A10),INDEX(ahistory_our!A:E,(MATCH(A10,ahistory_our!A:A,0)+3),2),""),IF(AND(D10&lt;INDEX(ahistory_our!A:E,(MATCH(A10,ahistory_our!A:A,0)+4),5),INDEX(ahistory_our!A:E,(MATCH(A10,ahistory_our!A:A,0)+4),4)&lt;D10,INDEX(ahistory_our!A:E,(MATCH(A10,ahistory_our!A:A,0)+4),1)=A10),INDEX(ahistory_our!A:E,(MATCH(A10,ahistory_our!A:A,0)+4),2),""),IF(AND(D10&lt;INDEX(ahistory_our!A:E,(MATCH(A10,ahistory_our!A:A,0)+5),5),INDEX(ahistory_our!A:E,(MATCH(A10,ahistory_our!A:A,0)+5),4)&lt;D10,INDEX(ahistory_our!A:E,(MATCH(A10,ahistory_our!A:A,0)+5),1)=A10),INDEX(ahistory_our!A:E,(MATCH(A10,ahistory_our!A:A,0)+5),2),""))</f>
        <v>Яковлев Сергей Валерьевич</v>
      </c>
      <c r="H10" s="24" t="str">
        <f>LOOKUP(1,1/(($D10&gt;=ahistory_our!$D$2:$D$22)*($D10&lt;=ahistory_our!$E$2:$E$22)*(UPPER(A10)=ahistory_our!$A$2:$A$22)),ahistory_our!$B$2:$B$22)</f>
        <v>Яковлев Сергей Валерьевич</v>
      </c>
    </row>
    <row r="11" spans="1:8" x14ac:dyDescent="0.2">
      <c r="A11" s="11" t="s">
        <v>44</v>
      </c>
      <c r="B11" s="5" t="s">
        <v>41</v>
      </c>
      <c r="C11" s="5" t="s">
        <v>43</v>
      </c>
      <c r="D11" s="15">
        <v>42537.001064814816</v>
      </c>
      <c r="E11" s="12">
        <v>92</v>
      </c>
      <c r="F11" s="13" t="s">
        <v>11</v>
      </c>
      <c r="G11" s="23" t="str">
        <f>CONCATENATE(IF(AND(D11&lt;INDEX(ahistory_our!A:E,(MATCH(A11,ahistory_our!A:A,0)+1),5),INDEX(ahistory_our!A:E,(MATCH(A11,ahistory_our!A:A,0)+1),4)&lt;D11,INDEX(ahistory_our!A:E,(MATCH(A11,ahistory_our!A:A,0)+1),1)=A11),INDEX(ahistory_our!A:E,(MATCH(A11,ahistory_our!A:A,0)+1),2),""),IF(AND(D11&lt;INDEX(ahistory_our!A:E,(MATCH(A11,ahistory_our!A:A,0)+2),5),INDEX(ahistory_our!A:E,(MATCH(A11,ahistory_our!A:A,0)+2),4)&lt;D11,INDEX(ahistory_our!A:E,(MATCH(A11,ahistory_our!A:A,0)+2),1)=A11),INDEX(ahistory_our!A:E,(MATCH(A11,ahistory_our!A:A,0)+2),2),""),IF(AND(D11&lt;INDEX(ahistory_our!A:E,(MATCH(A11,ahistory_our!A:A,0)+3),5),INDEX(ahistory_our!A:E,(MATCH(A11,ahistory_our!A:A,0)+3),4)&lt;D11,INDEX(ahistory_our!A:E,(MATCH(A11,ahistory_our!A:A,0)+3),1)=A11),INDEX(ahistory_our!A:E,(MATCH(A11,ahistory_our!A:A,0)+3),2),""),IF(AND(D11&lt;INDEX(ahistory_our!A:E,(MATCH(A11,ahistory_our!A:A,0)+4),5),INDEX(ahistory_our!A:E,(MATCH(A11,ahistory_our!A:A,0)+4),4)&lt;D11,INDEX(ahistory_our!A:E,(MATCH(A11,ahistory_our!A:A,0)+4),1)=A11),INDEX(ahistory_our!A:E,(MATCH(A11,ahistory_our!A:A,0)+4),2),""),IF(AND(D11&lt;INDEX(ahistory_our!A:E,(MATCH(A11,ahistory_our!A:A,0)+5),5),INDEX(ahistory_our!A:E,(MATCH(A11,ahistory_our!A:A,0)+5),4)&lt;D11,INDEX(ahistory_our!A:E,(MATCH(A11,ahistory_our!A:A,0)+5),1)=A11),INDEX(ahistory_our!A:E,(MATCH(A11,ahistory_our!A:A,0)+5),2),""))</f>
        <v>Коновалов Юрий Васильевич</v>
      </c>
      <c r="H11" s="24" t="str">
        <f>LOOKUP(1,1/(($D11&gt;=ahistory_our!$D$2:$D$22)*($D11&lt;=ahistory_our!$E$2:$E$22)*(UPPER(A11)=ahistory_our!$A$2:$A$22)),ahistory_our!$B$2:$B$22)</f>
        <v>Коновалов Юрий Васильевич</v>
      </c>
    </row>
    <row r="12" spans="1:8" x14ac:dyDescent="0.2">
      <c r="A12" s="1" t="s">
        <v>44</v>
      </c>
      <c r="B12" s="5" t="s">
        <v>41</v>
      </c>
      <c r="C12" s="5" t="s">
        <v>43</v>
      </c>
      <c r="D12" s="14">
        <v>42537.107222222221</v>
      </c>
      <c r="E12" s="6">
        <v>95</v>
      </c>
      <c r="F12" s="2" t="s">
        <v>12</v>
      </c>
      <c r="G12" s="23" t="str">
        <f>CONCATENATE(IF(AND(D12&lt;INDEX(ahistory_our!A:E,(MATCH(A12,ahistory_our!A:A,0)+1),5),INDEX(ahistory_our!A:E,(MATCH(A12,ahistory_our!A:A,0)+1),4)&lt;D12,INDEX(ahistory_our!A:E,(MATCH(A12,ahistory_our!A:A,0)+1),1)=A12),INDEX(ahistory_our!A:E,(MATCH(A12,ahistory_our!A:A,0)+1),2),""),IF(AND(D12&lt;INDEX(ahistory_our!A:E,(MATCH(A12,ahistory_our!A:A,0)+2),5),INDEX(ahistory_our!A:E,(MATCH(A12,ahistory_our!A:A,0)+2),4)&lt;D12,INDEX(ahistory_our!A:E,(MATCH(A12,ahistory_our!A:A,0)+2),1)=A12),INDEX(ahistory_our!A:E,(MATCH(A12,ahistory_our!A:A,0)+2),2),""),IF(AND(D12&lt;INDEX(ahistory_our!A:E,(MATCH(A12,ahistory_our!A:A,0)+3),5),INDEX(ahistory_our!A:E,(MATCH(A12,ahistory_our!A:A,0)+3),4)&lt;D12,INDEX(ahistory_our!A:E,(MATCH(A12,ahistory_our!A:A,0)+3),1)=A12),INDEX(ahistory_our!A:E,(MATCH(A12,ahistory_our!A:A,0)+3),2),""),IF(AND(D12&lt;INDEX(ahistory_our!A:E,(MATCH(A12,ahistory_our!A:A,0)+4),5),INDEX(ahistory_our!A:E,(MATCH(A12,ahistory_our!A:A,0)+4),4)&lt;D12,INDEX(ahistory_our!A:E,(MATCH(A12,ahistory_our!A:A,0)+4),1)=A12),INDEX(ahistory_our!A:E,(MATCH(A12,ahistory_our!A:A,0)+4),2),""),IF(AND(D12&lt;INDEX(ahistory_our!A:E,(MATCH(A12,ahistory_our!A:A,0)+5),5),INDEX(ahistory_our!A:E,(MATCH(A12,ahistory_our!A:A,0)+5),4)&lt;D12,INDEX(ahistory_our!A:E,(MATCH(A12,ahistory_our!A:A,0)+5),1)=A12),INDEX(ahistory_our!A:E,(MATCH(A12,ahistory_our!A:A,0)+5),2),""))</f>
        <v>Коновалов Юрий Васильевич</v>
      </c>
      <c r="H12" s="24" t="str">
        <f>LOOKUP(1,1/(($D12&gt;=ahistory_our!$D$2:$D$22)*($D12&lt;=ahistory_our!$E$2:$E$22)*(UPPER(A12)=ahistory_our!$A$2:$A$22)),ahistory_our!$B$2:$B$22)</f>
        <v>Коновалов Юрий Васильевич</v>
      </c>
    </row>
    <row r="13" spans="1:8" x14ac:dyDescent="0.2">
      <c r="A13" s="11" t="s">
        <v>44</v>
      </c>
      <c r="B13" s="5" t="s">
        <v>41</v>
      </c>
      <c r="C13" s="5" t="s">
        <v>43</v>
      </c>
      <c r="D13" s="15">
        <v>42537.889849537038</v>
      </c>
      <c r="E13" s="12">
        <v>91</v>
      </c>
      <c r="F13" s="13" t="s">
        <v>13</v>
      </c>
      <c r="G13" s="23" t="str">
        <f>CONCATENATE(IF(AND(D13&lt;INDEX(ahistory_our!A:E,(MATCH(A13,ahistory_our!A:A,0)+1),5),INDEX(ahistory_our!A:E,(MATCH(A13,ahistory_our!A:A,0)+1),4)&lt;D13,INDEX(ahistory_our!A:E,(MATCH(A13,ahistory_our!A:A,0)+1),1)=A13),INDEX(ahistory_our!A:E,(MATCH(A13,ahistory_our!A:A,0)+1),2),""),IF(AND(D13&lt;INDEX(ahistory_our!A:E,(MATCH(A13,ahistory_our!A:A,0)+2),5),INDEX(ahistory_our!A:E,(MATCH(A13,ahistory_our!A:A,0)+2),4)&lt;D13,INDEX(ahistory_our!A:E,(MATCH(A13,ahistory_our!A:A,0)+2),1)=A13),INDEX(ahistory_our!A:E,(MATCH(A13,ahistory_our!A:A,0)+2),2),""),IF(AND(D13&lt;INDEX(ahistory_our!A:E,(MATCH(A13,ahistory_our!A:A,0)+3),5),INDEX(ahistory_our!A:E,(MATCH(A13,ahistory_our!A:A,0)+3),4)&lt;D13,INDEX(ahistory_our!A:E,(MATCH(A13,ahistory_our!A:A,0)+3),1)=A13),INDEX(ahistory_our!A:E,(MATCH(A13,ahistory_our!A:A,0)+3),2),""),IF(AND(D13&lt;INDEX(ahistory_our!A:E,(MATCH(A13,ahistory_our!A:A,0)+4),5),INDEX(ahistory_our!A:E,(MATCH(A13,ahistory_our!A:A,0)+4),4)&lt;D13,INDEX(ahistory_our!A:E,(MATCH(A13,ahistory_our!A:A,0)+4),1)=A13),INDEX(ahistory_our!A:E,(MATCH(A13,ahistory_our!A:A,0)+4),2),""),IF(AND(D13&lt;INDEX(ahistory_our!A:E,(MATCH(A13,ahistory_our!A:A,0)+5),5),INDEX(ahistory_our!A:E,(MATCH(A13,ahistory_our!A:A,0)+5),4)&lt;D13,INDEX(ahistory_our!A:E,(MATCH(A13,ahistory_our!A:A,0)+5),1)=A13),INDEX(ahistory_our!A:E,(MATCH(A13,ahistory_our!A:A,0)+5),2),""))</f>
        <v>Новиков Андрей Викторович</v>
      </c>
      <c r="H13" s="24" t="str">
        <f>LOOKUP(1,1/(($D13&gt;=ahistory_our!$D$2:$D$22)*($D13&lt;=ahistory_our!$E$2:$E$22)*(UPPER(A13)=ahistory_our!$A$2:$A$22)),ahistory_our!$B$2:$B$22)</f>
        <v>Новиков Андрей Викторович</v>
      </c>
    </row>
  </sheetData>
  <autoFilter ref="A1:K13">
    <sortState ref="A2:L557">
      <sortCondition ref="F1:F1048576"/>
    </sortState>
  </autoFilter>
  <hyperlinks>
    <hyperlink ref="F2" r:id="rId1"/>
    <hyperlink ref="F6" r:id="rId2"/>
    <hyperlink ref="F3" r:id="rId3"/>
    <hyperlink ref="F4" r:id="rId4"/>
    <hyperlink ref="F7" r:id="rId5"/>
    <hyperlink ref="F12" r:id="rId6"/>
    <hyperlink ref="F8" r:id="rId7"/>
    <hyperlink ref="F9" r:id="rId8"/>
    <hyperlink ref="F13" r:id="rId9"/>
    <hyperlink ref="F11" r:id="rId10"/>
    <hyperlink ref="F10" r:id="rId11"/>
    <hyperlink ref="F5" r:id="rId12"/>
    <hyperlink ref="E2" r:id="rId13" display="в083хв-Куп(Окт-я) нарушил скоростной режим (Город). 2016-06-16 15:44:09 он двигался со скоростью 93 км/ч около 'Россия, Санкт-Петербург, Бухарестская ул.'."/>
    <hyperlink ref="E6" r:id="rId14" display="в086ту-Лиг(Джетта) нарушил скоростной режим (Город). 2016-06-16 19:14:38 он двигался со скоростью 94 км/ч около 'Россия, Санкт-Петербург, Маршала Жукова пр.'."/>
    <hyperlink ref="E3" r:id="rId15" display="в083хв-Куп(Окт-я) нарушил скоростной режим (Город). 2016-06-16 15:58:11 он двигался со скоростью 93 км/ч около 'Россия, Санкт-Петербург, Бухарестская ул.'."/>
    <hyperlink ref="E4" r:id="rId16" display="в083хв-Куп(Окт-я) нарушил скоростной режим (Город). 2016-06-16 23:07:42 он двигался со скоростью 93 км/ч около 'Россия, Санкт-Петербург, Народного Ополчения пр.'."/>
    <hyperlink ref="E7" r:id="rId17" display="в086ту-Лиг(Джетта) нарушил скоростной режим (Город). 2016-06-16 23:48:18 он двигался со скоростью 91 км/ч около 'Россия, 41К011 Стрельнинское шоссе, Старые Заводы'."/>
    <hyperlink ref="E12" r:id="rId18" display="в100ту-Лит(Джетта) нарушил скоростной режим (Город). 2016-06-16 02:34:25 он двигался со скоростью 95 км/ч около 'Россия, Санкт-Петербург, Софийская ул.'."/>
    <hyperlink ref="E8" r:id="rId19" display="в099ту-Лит(Джетта) нарушил скоростной режим (Город). 2016-06-16 10:23:40 он двигался со скоростью 96 км/ч около 'Россия, Санкт-Петербург, Шафировский пр.'."/>
    <hyperlink ref="E9" r:id="rId20" display="в099ту-Лит(Джетта) нарушил скоростной режим (Город). 2016-06-16 10:25:54 он двигался со скоростью 92 км/ч около 'Россия, Санкт-Петербург, Шафировский пр.'."/>
    <hyperlink ref="E13" r:id="rId21" display="в100ту-Лит(Джетта) нарушил скоростной режим (Город). 2016-06-16 14:21:23 он двигался со скоростью 91 км/ч около 'Россия, Санкт-Петербург, Шафировский пр.'."/>
    <hyperlink ref="E11" r:id="rId22" display="в100ту-Лит(Джетта) нарушил скоростной режим (Город). 2016-06-16 00:01:33 он двигался со скоростью 92 км/ч около 'Россия, Американский мост, Санкт-Петербург'."/>
    <hyperlink ref="E10" r:id="rId23" display="в099ту-Лит(Джетта) нарушил скоростной режим (Город). 2016-06-16 10:54:34 он двигался со скоростью 94 км/ч около 'Россия, Санкт-Петербург, Полюстровский пр.'."/>
    <hyperlink ref="E5" r:id="rId24" display="в083хв-Куп(Окт-я) нарушил скоростной режим (Город). 2016-06-16 23:45:51 он двигался со скоростью 91 км/ч около 'Россия, Санкт-Петербург, Путепровод Нева'.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 filterMode="1"/>
  <dimension ref="A1:E22"/>
  <sheetViews>
    <sheetView showGridLines="0" workbookViewId="0">
      <pane ySplit="1" topLeftCell="A2" activePane="bottomLeft" state="frozenSplit"/>
      <selection pane="bottomLeft" activeCell="F36" sqref="F36"/>
    </sheetView>
  </sheetViews>
  <sheetFormatPr defaultRowHeight="15" x14ac:dyDescent="0.25"/>
  <cols>
    <col min="1" max="1" width="8.7109375" style="4" customWidth="1"/>
    <col min="2" max="2" width="40.7109375" style="4" customWidth="1"/>
    <col min="3" max="3" width="4.85546875" style="4" bestFit="1" customWidth="1"/>
    <col min="4" max="5" width="14.85546875" style="4" bestFit="1" customWidth="1"/>
    <col min="6" max="16384" width="9.140625" style="4"/>
  </cols>
  <sheetData>
    <row r="1" spans="1:5" ht="15.75" thickBot="1" x14ac:dyDescent="0.3">
      <c r="A1" s="3" t="s">
        <v>14</v>
      </c>
      <c r="B1" s="3" t="s">
        <v>15</v>
      </c>
      <c r="C1" s="3" t="s">
        <v>16</v>
      </c>
      <c r="D1" s="3" t="s">
        <v>17</v>
      </c>
      <c r="E1" s="3" t="s">
        <v>18</v>
      </c>
    </row>
    <row r="2" spans="1:5" ht="15.75" hidden="1" thickBot="1" x14ac:dyDescent="0.3">
      <c r="A2" s="16" t="s">
        <v>35</v>
      </c>
      <c r="B2" s="16" t="s">
        <v>27</v>
      </c>
      <c r="C2" s="16">
        <v>5</v>
      </c>
      <c r="D2" s="17">
        <v>42539.467743055553</v>
      </c>
      <c r="E2" s="18"/>
    </row>
    <row r="3" spans="1:5" ht="15.75" hidden="1" thickBot="1" x14ac:dyDescent="0.3">
      <c r="A3" s="16" t="s">
        <v>35</v>
      </c>
      <c r="B3" s="16" t="s">
        <v>29</v>
      </c>
      <c r="C3" s="16">
        <v>5</v>
      </c>
      <c r="D3" s="17">
        <v>42538.594571759262</v>
      </c>
      <c r="E3" s="17">
        <v>42539.467673611114</v>
      </c>
    </row>
    <row r="4" spans="1:5" s="21" customFormat="1" ht="15.75" thickBot="1" x14ac:dyDescent="0.3">
      <c r="A4" s="19" t="s">
        <v>35</v>
      </c>
      <c r="B4" s="19" t="s">
        <v>30</v>
      </c>
      <c r="C4" s="19">
        <v>5</v>
      </c>
      <c r="D4" s="20">
        <v>42537.603495370371</v>
      </c>
      <c r="E4" s="20">
        <v>42538.590208333335</v>
      </c>
    </row>
    <row r="5" spans="1:5" s="21" customFormat="1" ht="15.75" hidden="1" thickBot="1" x14ac:dyDescent="0.3">
      <c r="A5" s="19" t="s">
        <v>35</v>
      </c>
      <c r="B5" s="19" t="s">
        <v>28</v>
      </c>
      <c r="C5" s="19">
        <v>5</v>
      </c>
      <c r="D5" s="20">
        <v>42536.555011574077</v>
      </c>
      <c r="E5" s="20">
        <v>42537.603391203702</v>
      </c>
    </row>
    <row r="6" spans="1:5" s="21" customFormat="1" ht="15.75" hidden="1" thickBot="1" x14ac:dyDescent="0.3">
      <c r="A6" s="19" t="s">
        <v>35</v>
      </c>
      <c r="B6" s="19" t="s">
        <v>31</v>
      </c>
      <c r="C6" s="19">
        <v>5</v>
      </c>
      <c r="D6" s="20">
        <v>42535.785393518519</v>
      </c>
      <c r="E6" s="20">
        <v>42536.538194444445</v>
      </c>
    </row>
    <row r="7" spans="1:5" s="21" customFormat="1" ht="15.75" hidden="1" thickBot="1" x14ac:dyDescent="0.3">
      <c r="A7" s="19" t="s">
        <v>34</v>
      </c>
      <c r="B7" s="19" t="s">
        <v>20</v>
      </c>
      <c r="C7" s="19">
        <v>7</v>
      </c>
      <c r="D7" s="20">
        <v>42539.527812499997</v>
      </c>
      <c r="E7" s="22"/>
    </row>
    <row r="8" spans="1:5" s="21" customFormat="1" ht="15.75" hidden="1" thickBot="1" x14ac:dyDescent="0.3">
      <c r="A8" s="19" t="s">
        <v>34</v>
      </c>
      <c r="B8" s="19" t="s">
        <v>21</v>
      </c>
      <c r="C8" s="19">
        <v>5</v>
      </c>
      <c r="D8" s="20">
        <v>42538.899618055555</v>
      </c>
      <c r="E8" s="20">
        <v>42539.527650462966</v>
      </c>
    </row>
    <row r="9" spans="1:5" s="21" customFormat="1" ht="15.75" thickBot="1" x14ac:dyDescent="0.3">
      <c r="A9" s="19" t="s">
        <v>34</v>
      </c>
      <c r="B9" s="19" t="s">
        <v>19</v>
      </c>
      <c r="C9" s="19">
        <v>7</v>
      </c>
      <c r="D9" s="20">
        <v>42537.537395833337</v>
      </c>
      <c r="E9" s="20">
        <v>42538.562060185184</v>
      </c>
    </row>
    <row r="10" spans="1:5" s="21" customFormat="1" ht="15.75" hidden="1" thickBot="1" x14ac:dyDescent="0.3">
      <c r="A10" s="19" t="s">
        <v>34</v>
      </c>
      <c r="B10" s="19" t="s">
        <v>20</v>
      </c>
      <c r="C10" s="19">
        <v>7</v>
      </c>
      <c r="D10" s="20">
        <v>42536.567280092589</v>
      </c>
      <c r="E10" s="20">
        <v>42537.537141203706</v>
      </c>
    </row>
    <row r="11" spans="1:5" s="21" customFormat="1" ht="15.75" hidden="1" thickBot="1" x14ac:dyDescent="0.3">
      <c r="A11" s="19" t="s">
        <v>34</v>
      </c>
      <c r="B11" s="19" t="s">
        <v>20</v>
      </c>
      <c r="C11" s="19">
        <v>7</v>
      </c>
      <c r="D11" s="20">
        <v>42535.604513888888</v>
      </c>
      <c r="E11" s="20">
        <v>42536.55269675926</v>
      </c>
    </row>
    <row r="12" spans="1:5" s="21" customFormat="1" ht="15.75" hidden="1" thickBot="1" x14ac:dyDescent="0.3">
      <c r="A12" s="19" t="s">
        <v>33</v>
      </c>
      <c r="B12" s="19" t="s">
        <v>24</v>
      </c>
      <c r="C12" s="19">
        <v>2</v>
      </c>
      <c r="D12" s="20">
        <v>42539.689722222225</v>
      </c>
      <c r="E12" s="22"/>
    </row>
    <row r="13" spans="1:5" s="21" customFormat="1" ht="15.75" hidden="1" thickBot="1" x14ac:dyDescent="0.3">
      <c r="A13" s="19" t="s">
        <v>33</v>
      </c>
      <c r="B13" s="19" t="s">
        <v>25</v>
      </c>
      <c r="C13" s="19">
        <v>4</v>
      </c>
      <c r="D13" s="20">
        <v>42539.689560185187</v>
      </c>
      <c r="E13" s="20">
        <v>42539.689606481479</v>
      </c>
    </row>
    <row r="14" spans="1:5" s="21" customFormat="1" ht="15.75" hidden="1" thickBot="1" x14ac:dyDescent="0.3">
      <c r="A14" s="19" t="s">
        <v>33</v>
      </c>
      <c r="B14" s="19" t="s">
        <v>26</v>
      </c>
      <c r="C14" s="19">
        <v>2</v>
      </c>
      <c r="D14" s="20">
        <v>42538.508206018516</v>
      </c>
      <c r="E14" s="20">
        <v>42539.499166666668</v>
      </c>
    </row>
    <row r="15" spans="1:5" s="21" customFormat="1" ht="15.75" thickBot="1" x14ac:dyDescent="0.3">
      <c r="A15" s="19" t="s">
        <v>33</v>
      </c>
      <c r="B15" s="19" t="s">
        <v>26</v>
      </c>
      <c r="C15" s="19">
        <v>2</v>
      </c>
      <c r="D15" s="20">
        <v>42537.471805555557</v>
      </c>
      <c r="E15" s="20">
        <v>42538.5080787037</v>
      </c>
    </row>
    <row r="16" spans="1:5" s="21" customFormat="1" ht="15.75" hidden="1" thickBot="1" x14ac:dyDescent="0.3">
      <c r="A16" s="19" t="s">
        <v>33</v>
      </c>
      <c r="B16" s="19" t="s">
        <v>26</v>
      </c>
      <c r="C16" s="19">
        <v>2</v>
      </c>
      <c r="D16" s="20">
        <v>42536.512361111112</v>
      </c>
      <c r="E16" s="20">
        <v>42537.471678240741</v>
      </c>
    </row>
    <row r="17" spans="1:5" s="21" customFormat="1" ht="15.75" hidden="1" thickBot="1" x14ac:dyDescent="0.3">
      <c r="A17" s="19" t="s">
        <v>33</v>
      </c>
      <c r="B17" s="19" t="s">
        <v>26</v>
      </c>
      <c r="C17" s="19">
        <v>2</v>
      </c>
      <c r="D17" s="20">
        <v>42535.513599537036</v>
      </c>
      <c r="E17" s="20">
        <v>42536.51226851852</v>
      </c>
    </row>
    <row r="18" spans="1:5" s="21" customFormat="1" ht="15.75" hidden="1" thickBot="1" x14ac:dyDescent="0.3">
      <c r="A18" s="19" t="s">
        <v>32</v>
      </c>
      <c r="B18" s="19" t="s">
        <v>22</v>
      </c>
      <c r="C18" s="19">
        <v>2</v>
      </c>
      <c r="D18" s="20">
        <v>42539.789525462962</v>
      </c>
      <c r="E18" s="22"/>
    </row>
    <row r="19" spans="1:5" s="21" customFormat="1" ht="15.75" hidden="1" thickBot="1" x14ac:dyDescent="0.3">
      <c r="A19" s="19" t="s">
        <v>32</v>
      </c>
      <c r="B19" s="19" t="s">
        <v>22</v>
      </c>
      <c r="C19" s="19">
        <v>2</v>
      </c>
      <c r="D19" s="20">
        <v>42538.629710648151</v>
      </c>
      <c r="E19" s="20">
        <v>42539.789351851854</v>
      </c>
    </row>
    <row r="20" spans="1:5" s="21" customFormat="1" ht="15.75" thickBot="1" x14ac:dyDescent="0.3">
      <c r="A20" s="19" t="s">
        <v>32</v>
      </c>
      <c r="B20" s="19" t="s">
        <v>23</v>
      </c>
      <c r="C20" s="19">
        <v>2</v>
      </c>
      <c r="D20" s="20">
        <v>42537.64949074074</v>
      </c>
      <c r="E20" s="20">
        <v>42538.629641203705</v>
      </c>
    </row>
    <row r="21" spans="1:5" s="21" customFormat="1" ht="15.75" hidden="1" thickBot="1" x14ac:dyDescent="0.3">
      <c r="A21" s="19" t="s">
        <v>32</v>
      </c>
      <c r="B21" s="19" t="s">
        <v>22</v>
      </c>
      <c r="C21" s="19">
        <v>2</v>
      </c>
      <c r="D21" s="20">
        <v>42536.631423611114</v>
      </c>
      <c r="E21" s="20">
        <v>42537.633680555555</v>
      </c>
    </row>
    <row r="22" spans="1:5" s="21" customFormat="1" ht="15.75" hidden="1" thickBot="1" x14ac:dyDescent="0.3">
      <c r="A22" s="19" t="s">
        <v>32</v>
      </c>
      <c r="B22" s="19" t="s">
        <v>23</v>
      </c>
      <c r="C22" s="19">
        <v>2</v>
      </c>
      <c r="D22" s="20">
        <v>42535.608124999999</v>
      </c>
      <c r="E22" s="20">
        <v>42536.612118055556</v>
      </c>
    </row>
  </sheetData>
  <autoFilter ref="A1:E22">
    <filterColumn colId="3">
      <filters>
        <dateGroupItem year="2016" month="6" day="16" dateTimeGrouping="day"/>
      </filters>
    </filterColumn>
    <sortState ref="A2:E4529">
      <sortCondition ref="A1:A4529"/>
    </sortState>
  </autoFilter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Нарушения (Город)</vt:lpstr>
      <vt:lpstr>ahistory_our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Ракитин И.О.</dc:creator>
  <cp:lastModifiedBy>Ракитин И.О.</cp:lastModifiedBy>
  <dcterms:created xsi:type="dcterms:W3CDTF">2016-07-25T04:44:41Z</dcterms:created>
  <dcterms:modified xsi:type="dcterms:W3CDTF">2016-07-25T04:44:41Z</dcterms:modified>
</cp:coreProperties>
</file>